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/>
  <mc:AlternateContent xmlns:mc="http://schemas.openxmlformats.org/markup-compatibility/2006">
    <mc:Choice Requires="x15">
      <x15ac:absPath xmlns:x15ac="http://schemas.microsoft.com/office/spreadsheetml/2010/11/ac" url="C:\Users\mkabiri\Desktop\"/>
    </mc:Choice>
  </mc:AlternateContent>
  <bookViews>
    <workbookView xWindow="0" yWindow="45" windowWidth="15960" windowHeight="18075"/>
  </bookViews>
  <sheets>
    <sheet name="Sheet 1" sheetId="1" r:id="rId1"/>
  </sheets>
  <calcPr calcId="162913"/>
</workbook>
</file>

<file path=xl/calcChain.xml><?xml version="1.0" encoding="utf-8"?>
<calcChain xmlns="http://schemas.openxmlformats.org/spreadsheetml/2006/main">
  <c r="C36" i="1" l="1"/>
  <c r="E35" i="1"/>
  <c r="E34" i="1"/>
  <c r="E33" i="1"/>
  <c r="E32" i="1"/>
  <c r="E31" i="1"/>
  <c r="E30" i="1"/>
  <c r="E29" i="1"/>
  <c r="E28" i="1"/>
  <c r="E27" i="1"/>
  <c r="E36" i="1" s="1"/>
  <c r="E25" i="1"/>
  <c r="D25" i="1"/>
  <c r="E15" i="1"/>
  <c r="C15" i="1"/>
  <c r="E14" i="1"/>
  <c r="E13" i="1"/>
  <c r="E10" i="1"/>
  <c r="D10" i="1"/>
</calcChain>
</file>

<file path=xl/sharedStrings.xml><?xml version="1.0" encoding="utf-8"?>
<sst xmlns="http://schemas.openxmlformats.org/spreadsheetml/2006/main" count="56" uniqueCount="56">
  <si>
    <t>Citizens’ Advisory Team Project Dollars</t>
  </si>
  <si>
    <t>#</t>
  </si>
  <si>
    <t>Projects</t>
  </si>
  <si>
    <t>Total Cost Estimate</t>
  </si>
  <si>
    <t>Friendswood Low Shared Cost Estimate</t>
  </si>
  <si>
    <t>Friendswood High Shared Cost Estimate</t>
  </si>
  <si>
    <t>Remarks</t>
  </si>
  <si>
    <t>Facilities</t>
  </si>
  <si>
    <t>F-1</t>
  </si>
  <si>
    <t>Public Safety Building Phase 2</t>
  </si>
  <si>
    <t>F-2</t>
  </si>
  <si>
    <t>Public Works &amp; Parks Building</t>
  </si>
  <si>
    <t>F-3</t>
  </si>
  <si>
    <t>F-4</t>
  </si>
  <si>
    <t>Department (VFD) Training Field</t>
  </si>
  <si>
    <t>F-5</t>
  </si>
  <si>
    <t>UpgradesFire Station #2 ReconstructionActivities Center</t>
  </si>
  <si>
    <t>Facilities Totals</t>
  </si>
  <si>
    <t>Streets</t>
  </si>
  <si>
    <t>S-1</t>
  </si>
  <si>
    <t>Blackhawk Blvd. Phase 3</t>
  </si>
  <si>
    <t>S-2</t>
  </si>
  <si>
    <t>Friendswood Parkway</t>
  </si>
  <si>
    <t>S-3</t>
  </si>
  <si>
    <t>Whispering Pines/Friendswood Link Bridge Elevation</t>
  </si>
  <si>
    <t>Streets Totals</t>
  </si>
  <si>
    <t>Parks</t>
  </si>
  <si>
    <t>P-1</t>
  </si>
  <si>
    <t>Stevenson Park Walking Trails &amp; Restrooms</t>
  </si>
  <si>
    <t>P-2</t>
  </si>
  <si>
    <t>Downtown Pavilion</t>
  </si>
  <si>
    <t>P-3</t>
  </si>
  <si>
    <t>Lake Friendswood Additional Parking</t>
  </si>
  <si>
    <t>P-4</t>
  </si>
  <si>
    <t>City Pool Rehabilitation</t>
  </si>
  <si>
    <t>P-5</t>
  </si>
  <si>
    <t>Old City Park Additional Parking</t>
  </si>
  <si>
    <t>P-6</t>
  </si>
  <si>
    <t>Corporal Wesley J. Canning Sportspark (Baker Road Park)</t>
  </si>
  <si>
    <t>P-7</t>
  </si>
  <si>
    <t>Playground Updates</t>
  </si>
  <si>
    <t>P-8</t>
  </si>
  <si>
    <t>Sub-regional Park Lundy Lane</t>
  </si>
  <si>
    <t>Parks Totals</t>
  </si>
  <si>
    <t>Drainage</t>
  </si>
  <si>
    <t>De-snagging</t>
  </si>
  <si>
    <t>FM2351 Bridge/Road Raising</t>
  </si>
  <si>
    <t>FM528 Bridge/Road Raising</t>
  </si>
  <si>
    <t>Terracing - Dixie Farm Rd to FM 2351</t>
  </si>
  <si>
    <t>Terracing - FM 2351 to Whispering Pines</t>
  </si>
  <si>
    <t>Terracing - Whispering Pines to FM 528</t>
  </si>
  <si>
    <t>Terracing - FM 528 to W Bay Area Blvd</t>
  </si>
  <si>
    <t>Buy Outs</t>
  </si>
  <si>
    <t>Engineering - Engineering &amp; Environmental Impact Studies</t>
  </si>
  <si>
    <t>Drainage Totals</t>
  </si>
  <si>
    <t>Activity Building/Civic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</si>
</sst>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9">
    <font>
      <sz val="10"/>
      <color indexed="8"/>
      <name val="Helvetica Neue"/>
    </font>
    <font>
      <sz val="13"/>
      <color indexed="8"/>
      <name val="Helvetica Neue"/>
    </font>
    <font>
      <b/>
      <sz val="14"/>
      <color indexed="8"/>
      <name val="Helvetica Neue"/>
    </font>
    <font>
      <sz val="9"/>
      <color indexed="8"/>
      <name val="Helvetica Neue"/>
    </font>
    <font>
      <b/>
      <sz val="7"/>
      <color indexed="8"/>
      <name val="Helvetica Neue"/>
    </font>
    <font>
      <b/>
      <u/>
      <sz val="13"/>
      <color indexed="8"/>
      <name val="Gill Sans"/>
    </font>
    <font>
      <sz val="13"/>
      <color indexed="8"/>
      <name val="Gill Sans"/>
    </font>
    <font>
      <b/>
      <sz val="13"/>
      <color indexed="8"/>
      <name val="Helvetica Neue"/>
    </font>
    <font>
      <b/>
      <sz val="10"/>
      <color indexed="8"/>
      <name val="Helvetica Neue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1"/>
      </bottom>
      <diagonal/>
    </border>
    <border>
      <left/>
      <right/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3"/>
      </bottom>
      <diagonal/>
    </border>
    <border>
      <left style="thin">
        <color indexed="11"/>
      </left>
      <right style="thin">
        <color indexed="13"/>
      </right>
      <top style="thin">
        <color indexed="13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3"/>
      </top>
      <bottom style="thin">
        <color indexed="11"/>
      </bottom>
      <diagonal/>
    </border>
    <border>
      <left style="thin">
        <color indexed="11"/>
      </left>
      <right style="thin">
        <color indexed="13"/>
      </right>
      <top style="thin">
        <color indexed="11"/>
      </top>
      <bottom style="thin">
        <color indexed="11"/>
      </bottom>
      <diagonal/>
    </border>
    <border>
      <left style="thin">
        <color indexed="13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2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0" fontId="4" fillId="3" borderId="4" xfId="0" applyFont="1" applyFill="1" applyBorder="1" applyAlignment="1">
      <alignment vertical="top" wrapText="1"/>
    </xf>
    <xf numFmtId="49" fontId="4" fillId="4" borderId="5" xfId="0" applyNumberFormat="1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left" vertical="center" wrapText="1"/>
    </xf>
    <xf numFmtId="49" fontId="4" fillId="4" borderId="8" xfId="0" applyNumberFormat="1" applyFont="1" applyFill="1" applyBorder="1" applyAlignment="1">
      <alignment vertical="top" wrapText="1"/>
    </xf>
    <xf numFmtId="49" fontId="5" fillId="2" borderId="9" xfId="0" applyNumberFormat="1" applyFont="1" applyFill="1" applyBorder="1" applyAlignment="1">
      <alignment horizontal="left" vertical="top" wrapText="1"/>
    </xf>
    <xf numFmtId="164" fontId="0" fillId="2" borderId="10" xfId="0" applyNumberFormat="1" applyFont="1" applyFill="1" applyBorder="1" applyAlignment="1">
      <alignment vertical="top" wrapText="1"/>
    </xf>
    <xf numFmtId="0" fontId="0" fillId="2" borderId="10" xfId="0" applyFont="1" applyFill="1" applyBorder="1" applyAlignment="1">
      <alignment vertical="top" wrapText="1"/>
    </xf>
    <xf numFmtId="49" fontId="6" fillId="2" borderId="9" xfId="0" applyNumberFormat="1" applyFont="1" applyFill="1" applyBorder="1" applyAlignment="1">
      <alignment horizontal="left" vertical="top" wrapText="1"/>
    </xf>
    <xf numFmtId="164" fontId="0" fillId="2" borderId="10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vertical="top" wrapText="1"/>
    </xf>
    <xf numFmtId="49" fontId="7" fillId="2" borderId="9" xfId="0" applyNumberFormat="1" applyFont="1" applyFill="1" applyBorder="1" applyAlignment="1">
      <alignment horizontal="right" vertical="center" wrapText="1"/>
    </xf>
    <xf numFmtId="164" fontId="8" fillId="2" borderId="10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49" fontId="7" fillId="2" borderId="9" xfId="0" applyNumberFormat="1" applyFont="1" applyFill="1" applyBorder="1" applyAlignment="1">
      <alignment horizontal="right" vertical="top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A5A5A5"/>
      <rgbColor rgb="FFBDC0BF"/>
      <rgbColor rgb="FF3F3F3F"/>
      <rgbColor rgb="FFDBDBDB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36"/>
  <sheetViews>
    <sheetView showGridLines="0" tabSelected="1" workbookViewId="0">
      <selection activeCell="B7" sqref="B7"/>
    </sheetView>
  </sheetViews>
  <sheetFormatPr defaultColWidth="16.28515625" defaultRowHeight="10.35" customHeight="1"/>
  <cols>
    <col min="1" max="1" width="5.85546875" style="1" customWidth="1"/>
    <col min="2" max="2" width="45" style="1" customWidth="1"/>
    <col min="3" max="5" width="16.28515625" style="1" customWidth="1"/>
    <col min="6" max="6" width="31.7109375" style="1" customWidth="1"/>
    <col min="7" max="256" width="16.28515625" style="1" customWidth="1"/>
  </cols>
  <sheetData>
    <row r="1" spans="1:6" ht="27.6" customHeight="1">
      <c r="A1" s="18" t="s">
        <v>0</v>
      </c>
      <c r="B1" s="19"/>
      <c r="C1" s="20"/>
      <c r="D1" s="20"/>
      <c r="E1" s="19"/>
      <c r="F1" s="21"/>
    </row>
    <row r="2" spans="1:6" ht="20.25" customHeight="1">
      <c r="A2" s="2"/>
      <c r="B2" s="2"/>
      <c r="C2" s="2"/>
      <c r="D2" s="2"/>
      <c r="E2" s="2"/>
      <c r="F2" s="2"/>
    </row>
    <row r="3" spans="1:6" ht="63" customHeight="1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</row>
    <row r="4" spans="1:6" ht="18" customHeight="1">
      <c r="A4" s="7"/>
      <c r="B4" s="8" t="s">
        <v>7</v>
      </c>
      <c r="C4" s="9"/>
      <c r="D4" s="9"/>
      <c r="E4" s="9"/>
      <c r="F4" s="10"/>
    </row>
    <row r="5" spans="1:6" ht="18" customHeight="1">
      <c r="A5" s="7" t="s">
        <v>8</v>
      </c>
      <c r="B5" s="11" t="s">
        <v>9</v>
      </c>
      <c r="C5" s="12"/>
      <c r="D5" s="12">
        <v>5000000</v>
      </c>
      <c r="E5" s="12">
        <v>5000000</v>
      </c>
      <c r="F5" s="10"/>
    </row>
    <row r="6" spans="1:6" ht="18" customHeight="1">
      <c r="A6" s="7" t="s">
        <v>10</v>
      </c>
      <c r="B6" s="11" t="s">
        <v>11</v>
      </c>
      <c r="C6" s="12"/>
      <c r="D6" s="12">
        <v>6300000</v>
      </c>
      <c r="E6" s="12">
        <v>7000000</v>
      </c>
      <c r="F6" s="10"/>
    </row>
    <row r="7" spans="1:6" ht="18" customHeight="1">
      <c r="A7" s="7" t="s">
        <v>12</v>
      </c>
      <c r="B7" s="11" t="s">
        <v>55</v>
      </c>
      <c r="C7" s="12"/>
      <c r="D7" s="12">
        <v>7800000</v>
      </c>
      <c r="E7" s="12">
        <v>8700000</v>
      </c>
      <c r="F7" s="10"/>
    </row>
    <row r="8" spans="1:6" ht="18" customHeight="1">
      <c r="A8" s="7" t="s">
        <v>13</v>
      </c>
      <c r="B8" s="11" t="s">
        <v>14</v>
      </c>
      <c r="C8" s="12"/>
      <c r="D8" s="12">
        <v>1800000</v>
      </c>
      <c r="E8" s="12">
        <v>2100000</v>
      </c>
      <c r="F8" s="10"/>
    </row>
    <row r="9" spans="1:6" ht="33" customHeight="1">
      <c r="A9" s="7" t="s">
        <v>15</v>
      </c>
      <c r="B9" s="11" t="s">
        <v>16</v>
      </c>
      <c r="C9" s="12"/>
      <c r="D9" s="12">
        <v>1200000</v>
      </c>
      <c r="E9" s="12">
        <v>1500000</v>
      </c>
      <c r="F9" s="10"/>
    </row>
    <row r="10" spans="1:6" ht="18.600000000000001" customHeight="1">
      <c r="A10" s="13"/>
      <c r="B10" s="14" t="s">
        <v>17</v>
      </c>
      <c r="C10" s="15"/>
      <c r="D10" s="15">
        <f>SUM(D5:D9)</f>
        <v>22100000</v>
      </c>
      <c r="E10" s="15">
        <f>SUM(E5:E9)</f>
        <v>24300000</v>
      </c>
      <c r="F10" s="10"/>
    </row>
    <row r="11" spans="1:6" ht="18" customHeight="1">
      <c r="A11" s="13"/>
      <c r="B11" s="8" t="s">
        <v>18</v>
      </c>
      <c r="C11" s="12"/>
      <c r="D11" s="12"/>
      <c r="E11" s="12"/>
      <c r="F11" s="10"/>
    </row>
    <row r="12" spans="1:6" ht="18" customHeight="1">
      <c r="A12" s="7" t="s">
        <v>19</v>
      </c>
      <c r="B12" s="11" t="s">
        <v>20</v>
      </c>
      <c r="C12" s="12">
        <v>6100000</v>
      </c>
      <c r="D12" s="12"/>
      <c r="E12" s="12">
        <v>6100000</v>
      </c>
      <c r="F12" s="10"/>
    </row>
    <row r="13" spans="1:6" ht="18" customHeight="1">
      <c r="A13" s="7" t="s">
        <v>21</v>
      </c>
      <c r="B13" s="11" t="s">
        <v>22</v>
      </c>
      <c r="C13" s="12">
        <v>18000000</v>
      </c>
      <c r="D13" s="12"/>
      <c r="E13" s="12">
        <f>C13*0.2</f>
        <v>3600000</v>
      </c>
      <c r="F13" s="10"/>
    </row>
    <row r="14" spans="1:6" ht="33" customHeight="1">
      <c r="A14" s="7" t="s">
        <v>23</v>
      </c>
      <c r="B14" s="11" t="s">
        <v>24</v>
      </c>
      <c r="C14" s="12">
        <v>15000000</v>
      </c>
      <c r="D14" s="12"/>
      <c r="E14" s="12">
        <f>C14*0.25</f>
        <v>3750000</v>
      </c>
      <c r="F14" s="10"/>
    </row>
    <row r="15" spans="1:6" ht="18.600000000000001" customHeight="1">
      <c r="A15" s="13"/>
      <c r="B15" s="14" t="s">
        <v>25</v>
      </c>
      <c r="C15" s="15">
        <f>SUM(C12:C14)</f>
        <v>39100000</v>
      </c>
      <c r="D15" s="10"/>
      <c r="E15" s="15">
        <f>SUM(E12:E14)</f>
        <v>13450000</v>
      </c>
      <c r="F15" s="10"/>
    </row>
    <row r="16" spans="1:6" ht="18" customHeight="1">
      <c r="A16" s="13"/>
      <c r="B16" s="8" t="s">
        <v>26</v>
      </c>
      <c r="C16" s="12"/>
      <c r="D16" s="12"/>
      <c r="E16" s="12"/>
      <c r="F16" s="10"/>
    </row>
    <row r="17" spans="1:6" ht="33" customHeight="1">
      <c r="A17" s="7" t="s">
        <v>27</v>
      </c>
      <c r="B17" s="11" t="s">
        <v>28</v>
      </c>
      <c r="C17" s="12"/>
      <c r="D17" s="12">
        <v>850000</v>
      </c>
      <c r="E17" s="12">
        <v>978000</v>
      </c>
      <c r="F17" s="10"/>
    </row>
    <row r="18" spans="1:6" ht="18" customHeight="1">
      <c r="A18" s="7" t="s">
        <v>29</v>
      </c>
      <c r="B18" s="11" t="s">
        <v>30</v>
      </c>
      <c r="C18" s="12"/>
      <c r="D18" s="12">
        <v>2300000</v>
      </c>
      <c r="E18" s="12">
        <v>2550000</v>
      </c>
      <c r="F18" s="10"/>
    </row>
    <row r="19" spans="1:6" ht="18" customHeight="1">
      <c r="A19" s="7" t="s">
        <v>31</v>
      </c>
      <c r="B19" s="11" t="s">
        <v>32</v>
      </c>
      <c r="C19" s="12"/>
      <c r="D19" s="12">
        <v>300000</v>
      </c>
      <c r="E19" s="12">
        <v>400000</v>
      </c>
      <c r="F19" s="10"/>
    </row>
    <row r="20" spans="1:6" ht="18" customHeight="1">
      <c r="A20" s="7" t="s">
        <v>33</v>
      </c>
      <c r="B20" s="11" t="s">
        <v>34</v>
      </c>
      <c r="C20" s="12"/>
      <c r="D20" s="12">
        <v>5000000</v>
      </c>
      <c r="E20" s="12">
        <v>5500000</v>
      </c>
      <c r="F20" s="10"/>
    </row>
    <row r="21" spans="1:6" ht="18" customHeight="1">
      <c r="A21" s="7" t="s">
        <v>35</v>
      </c>
      <c r="B21" s="11" t="s">
        <v>36</v>
      </c>
      <c r="C21" s="12"/>
      <c r="D21" s="12">
        <v>350000</v>
      </c>
      <c r="E21" s="12">
        <v>388000</v>
      </c>
      <c r="F21" s="10"/>
    </row>
    <row r="22" spans="1:6" ht="33" customHeight="1">
      <c r="A22" s="7" t="s">
        <v>37</v>
      </c>
      <c r="B22" s="11" t="s">
        <v>38</v>
      </c>
      <c r="C22" s="12"/>
      <c r="D22" s="12">
        <v>2500000</v>
      </c>
      <c r="E22" s="12">
        <v>2700000</v>
      </c>
      <c r="F22" s="10"/>
    </row>
    <row r="23" spans="1:6" ht="18" customHeight="1">
      <c r="A23" s="7" t="s">
        <v>39</v>
      </c>
      <c r="B23" s="11" t="s">
        <v>40</v>
      </c>
      <c r="C23" s="12"/>
      <c r="D23" s="12">
        <v>300000</v>
      </c>
      <c r="E23" s="12">
        <v>333000</v>
      </c>
      <c r="F23" s="10"/>
    </row>
    <row r="24" spans="1:6" ht="18" customHeight="1">
      <c r="A24" s="7" t="s">
        <v>41</v>
      </c>
      <c r="B24" s="11" t="s">
        <v>42</v>
      </c>
      <c r="C24" s="12"/>
      <c r="D24" s="12">
        <v>1900000</v>
      </c>
      <c r="E24" s="12">
        <v>2200000</v>
      </c>
      <c r="F24" s="10"/>
    </row>
    <row r="25" spans="1:6" ht="18.600000000000001" customHeight="1">
      <c r="A25" s="13"/>
      <c r="B25" s="14" t="s">
        <v>43</v>
      </c>
      <c r="C25" s="12"/>
      <c r="D25" s="15">
        <f>SUM(D17:D24)</f>
        <v>13500000</v>
      </c>
      <c r="E25" s="15">
        <f>SUM(E17:E24)</f>
        <v>15049000</v>
      </c>
      <c r="F25" s="10"/>
    </row>
    <row r="26" spans="1:6" ht="18" customHeight="1">
      <c r="A26" s="13"/>
      <c r="B26" s="8" t="s">
        <v>44</v>
      </c>
      <c r="C26" s="9"/>
      <c r="D26" s="9"/>
      <c r="E26" s="9"/>
      <c r="F26" s="10"/>
    </row>
    <row r="27" spans="1:6" ht="17.649999999999999" customHeight="1">
      <c r="A27" s="13"/>
      <c r="B27" s="16" t="s">
        <v>45</v>
      </c>
      <c r="C27" s="12">
        <v>3000000</v>
      </c>
      <c r="D27" s="12"/>
      <c r="E27" s="12">
        <f>C27*0.1</f>
        <v>300000</v>
      </c>
      <c r="F27" s="10"/>
    </row>
    <row r="28" spans="1:6" ht="17.649999999999999" customHeight="1">
      <c r="A28" s="13"/>
      <c r="B28" s="16" t="s">
        <v>46</v>
      </c>
      <c r="C28" s="12">
        <v>20000000</v>
      </c>
      <c r="D28" s="12"/>
      <c r="E28" s="12">
        <f>C28*0.1</f>
        <v>2000000</v>
      </c>
      <c r="F28" s="10"/>
    </row>
    <row r="29" spans="1:6" ht="17.649999999999999" customHeight="1">
      <c r="A29" s="13"/>
      <c r="B29" s="16" t="s">
        <v>47</v>
      </c>
      <c r="C29" s="12">
        <v>20000000</v>
      </c>
      <c r="D29" s="12"/>
      <c r="E29" s="12">
        <f>C29*0.1</f>
        <v>2000000</v>
      </c>
      <c r="F29" s="10"/>
    </row>
    <row r="30" spans="1:6" ht="17.649999999999999" customHeight="1">
      <c r="A30" s="13"/>
      <c r="B30" s="16" t="s">
        <v>48</v>
      </c>
      <c r="C30" s="12">
        <v>28000000</v>
      </c>
      <c r="D30" s="12"/>
      <c r="E30" s="12">
        <f>C30*0.2</f>
        <v>5600000</v>
      </c>
      <c r="F30" s="10"/>
    </row>
    <row r="31" spans="1:6" ht="32.65" customHeight="1">
      <c r="A31" s="13"/>
      <c r="B31" s="16" t="s">
        <v>49</v>
      </c>
      <c r="C31" s="12">
        <v>22000000</v>
      </c>
      <c r="D31" s="12"/>
      <c r="E31" s="12">
        <f>C31*0.2</f>
        <v>4400000</v>
      </c>
      <c r="F31" s="10"/>
    </row>
    <row r="32" spans="1:6" ht="32.65" customHeight="1">
      <c r="A32" s="13"/>
      <c r="B32" s="16" t="s">
        <v>50</v>
      </c>
      <c r="C32" s="12">
        <v>10000000</v>
      </c>
      <c r="D32" s="12"/>
      <c r="E32" s="12">
        <f>C32*0.2</f>
        <v>2000000</v>
      </c>
      <c r="F32" s="10"/>
    </row>
    <row r="33" spans="1:6" ht="32.65" customHeight="1">
      <c r="A33" s="13"/>
      <c r="B33" s="16" t="s">
        <v>51</v>
      </c>
      <c r="C33" s="12">
        <v>30000000</v>
      </c>
      <c r="D33" s="12"/>
      <c r="E33" s="12">
        <f>C33*0.2</f>
        <v>6000000</v>
      </c>
      <c r="F33" s="10"/>
    </row>
    <row r="34" spans="1:6" ht="17.649999999999999" customHeight="1">
      <c r="A34" s="13"/>
      <c r="B34" s="16" t="s">
        <v>52</v>
      </c>
      <c r="C34" s="12">
        <v>30000000</v>
      </c>
      <c r="D34" s="12"/>
      <c r="E34" s="12">
        <f>C34*0.25</f>
        <v>7500000</v>
      </c>
      <c r="F34" s="10"/>
    </row>
    <row r="35" spans="1:6" ht="38.450000000000003" customHeight="1">
      <c r="A35" s="13"/>
      <c r="B35" s="16" t="s">
        <v>53</v>
      </c>
      <c r="C35" s="12">
        <v>10000000</v>
      </c>
      <c r="D35" s="12"/>
      <c r="E35" s="12">
        <f>C35*0.2</f>
        <v>2000000</v>
      </c>
      <c r="F35" s="10"/>
    </row>
    <row r="36" spans="1:6" ht="18.600000000000001" customHeight="1">
      <c r="A36" s="13"/>
      <c r="B36" s="17" t="s">
        <v>54</v>
      </c>
      <c r="C36" s="15">
        <f>SUM(C27:C35)</f>
        <v>173000000</v>
      </c>
      <c r="D36" s="15"/>
      <c r="E36" s="15">
        <f>SUM(E27:E35)</f>
        <v>31800000</v>
      </c>
      <c r="F36" s="10"/>
    </row>
  </sheetData>
  <mergeCells count="1">
    <mergeCell ref="A1:F1"/>
  </mergeCells>
  <pageMargins left="0.5" right="0.5" top="0.75" bottom="0.75" header="0.27777800000000002" footer="0.27777800000000002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Morad Kabiri</cp:lastModifiedBy>
  <dcterms:modified xsi:type="dcterms:W3CDTF">2019-04-10T21:48:59Z</dcterms:modified>
</cp:coreProperties>
</file>